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ค่าใช้จ่ายต่อหัวภาพรวม" sheetId="1" r:id="rId1"/>
  </sheets>
  <definedNames>
    <definedName name="_xlnm.Print_Area" localSheetId="0">'ค่าใช้จ่ายต่อหัวภาพรวม'!$A$1:$J$21</definedName>
  </definedNames>
  <calcPr fullCalcOnLoad="1"/>
</workbook>
</file>

<file path=xl/sharedStrings.xml><?xml version="1.0" encoding="utf-8"?>
<sst xmlns="http://schemas.openxmlformats.org/spreadsheetml/2006/main" count="40" uniqueCount="32">
  <si>
    <t>เต็มเวลา</t>
  </si>
  <si>
    <t>เกณฑ์ สมศ.</t>
  </si>
  <si>
    <t>นักศึกษาเต็มเวลา</t>
  </si>
  <si>
    <t>รวมทั้งสิ้น</t>
  </si>
  <si>
    <t>งบแผ่นดิน</t>
  </si>
  <si>
    <t>ปีงบประมาณ 2549</t>
  </si>
  <si>
    <t>รายการ</t>
  </si>
  <si>
    <t>ค่าใช้จ่าย</t>
  </si>
  <si>
    <t>รวมเงินทั้งสิ้น</t>
  </si>
  <si>
    <t>ค่าใช้จ่ายต่อ</t>
  </si>
  <si>
    <t>หมายเหตุ</t>
  </si>
  <si>
    <t>เงินงบเงินรายได้คณะฯ</t>
  </si>
  <si>
    <t>หัวนักศึกษา</t>
  </si>
  <si>
    <t>(เกณฑ์ สมศ.)</t>
  </si>
  <si>
    <t xml:space="preserve">  งบบุคลากร</t>
  </si>
  <si>
    <t xml:space="preserve">  งบดำเนินงาน</t>
  </si>
  <si>
    <t xml:space="preserve">  งบเงินอุดหนุน</t>
  </si>
  <si>
    <t xml:space="preserve">  งบรายจ่ายอื่น</t>
  </si>
  <si>
    <t xml:space="preserve">  ค่าเสื่อมราคา</t>
  </si>
  <si>
    <t>ภาคปกติ</t>
  </si>
  <si>
    <t>ภาคปกติและภาคพิเศษ</t>
  </si>
  <si>
    <t>หมายเหตุ       1. ข้อมูลบุคลากรในภาพรวมงบประมาณแผ่นดินทั้งคณะฯ  เป็นข้อมูลรายจ่ายจริง จากกองคลังมหาวิทยาลัย</t>
  </si>
  <si>
    <t xml:space="preserve">                         3. ข้อมูลเงินรายได้คณะฯ จากหน่วยคลังคณะฯ  ทั้งนี้ในส่วนเงินอุดหนุนไม่รวมเงินกองทุนวิจัย</t>
  </si>
  <si>
    <t xml:space="preserve">                         5. นักศึกษาเต็มเวลาเป็นข้อมูลงบประมาณ 2549(ภาค 2/2548 และ 1/2549)</t>
  </si>
  <si>
    <t>ปีงบประมาณ</t>
  </si>
  <si>
    <t>มากกว่า</t>
  </si>
  <si>
    <t>เกณฑ์</t>
  </si>
  <si>
    <t>สมศ.</t>
  </si>
  <si>
    <t>%</t>
  </si>
  <si>
    <t xml:space="preserve">                         2. ข้อมูลงบดำเนินงาน  งบเงินอุดหนุน  ในส่วนงบประมาณแผ่นดินเป็นค่าใช้จ่ายทั้งคณะฯ(รวมทุกภาควิชา สำนักงานเลขานุการคณะฯ ฝ่ายวิจัยและบริการ)   เป็นข้อมูลจากหน่วยคลังคณะฯ</t>
  </si>
  <si>
    <t>สรุป  ค่าใช้จ่ายต่อหัวนักศึกษาเต็มเวลา  คณะทรัพยากรธรรมชาติ ปีงบประมาณ 2549 (ภาพรวมคณะฯ)</t>
  </si>
  <si>
    <t xml:space="preserve">                         4. ค่าเสื่อมราคา ข้อมูลจากหน่วยพัสดุ (ปรับปรุงข้อมูล 6 มิ.ย. 50)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</si>
</sst>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t#,##0_);\(t#,##0\)"/>
    <numFmt numFmtId="200" formatCode="t#,##0_);[Red]\(t#,##0\)"/>
    <numFmt numFmtId="201" formatCode="_(&quot;฿&quot;* t#,##0_);_(&quot;฿&quot;* \(t#,##0\);_(&quot;฿&quot;* &quot;-&quot;_);_(@_)"/>
    <numFmt numFmtId="202" formatCode="d\ ดดดด\ &quot;พ.ศ.&quot;\ bbbb"/>
    <numFmt numFmtId="203" formatCode="ว\ ดดดด\ &quot;ค.ศ.&quot;\ คคคค"/>
    <numFmt numFmtId="204" formatCode="&quot;วันที่&quot;\ ว\ ดดดด\ ปปปป"/>
    <numFmt numFmtId="205" formatCode="d\ ดดด\ bb"/>
    <numFmt numFmtId="206" formatCode="ว\ ดดด\ ปป"/>
    <numFmt numFmtId="207" formatCode="วว/ดด/ปป"/>
    <numFmt numFmtId="208" formatCode="ชช:นน:ทท"/>
    <numFmt numFmtId="209" formatCode="ช\.นน\ &quot;น.&quot;"/>
    <numFmt numFmtId="210" formatCode="t0.00E+00"/>
    <numFmt numFmtId="211" formatCode="&quot;฿&quot;t#,##0_);\(&quot;฿&quot;t#,##0\)"/>
    <numFmt numFmtId="212" formatCode="&quot;฿&quot;t#,##0_);[Red]\(&quot;฿&quot;t#,##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_(* #,##0.0_);_(* \(#,##0.0\);_(* &quot;-&quot;??_);_(@_)"/>
    <numFmt numFmtId="220" formatCode="_(* #,##0_);_(* \(#,##0\);_(* &quot;-&quot;??_);_(@_)"/>
    <numFmt numFmtId="221" formatCode="0.000"/>
    <numFmt numFmtId="222" formatCode="0.0000"/>
    <numFmt numFmtId="223" formatCode="0.0"/>
    <numFmt numFmtId="224" formatCode="0.00000"/>
    <numFmt numFmtId="225" formatCode="0.00000000"/>
    <numFmt numFmtId="226" formatCode="0.0000000"/>
    <numFmt numFmtId="227" formatCode="0.000000"/>
    <numFmt numFmtId="228" formatCode="_-* #,##0_-;\-* #,##0_-;_-* &quot;-&quot;??_-;_-@_-"/>
  </numFmts>
  <fonts count="1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4"/>
      <name val="Cordia New"/>
      <family val="2"/>
    </font>
    <font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AngsanaUPC"/>
      <family val="0"/>
    </font>
    <font>
      <sz val="16"/>
      <color indexed="10"/>
      <name val="Cordia New"/>
      <family val="2"/>
    </font>
    <font>
      <b/>
      <sz val="20"/>
      <color indexed="10"/>
      <name val="Cordia New"/>
      <family val="2"/>
    </font>
    <font>
      <sz val="14"/>
      <color indexed="10"/>
      <name val="Cordia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43" fontId="4" fillId="0" borderId="1" xfId="15" applyFont="1" applyBorder="1" applyAlignment="1">
      <alignment/>
    </xf>
    <xf numFmtId="228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3" fontId="5" fillId="0" borderId="1" xfId="15" applyBorder="1" applyAlignment="1">
      <alignment/>
    </xf>
    <xf numFmtId="228" fontId="5" fillId="0" borderId="1" xfId="15" applyNumberForma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43" fontId="6" fillId="0" borderId="4" xfId="15" applyFont="1" applyBorder="1" applyAlignment="1">
      <alignment/>
    </xf>
    <xf numFmtId="0" fontId="7" fillId="0" borderId="5" xfId="0" applyFont="1" applyBorder="1" applyAlignment="1">
      <alignment/>
    </xf>
    <xf numFmtId="43" fontId="4" fillId="0" borderId="2" xfId="15" applyFont="1" applyBorder="1" applyAlignment="1">
      <alignment/>
    </xf>
    <xf numFmtId="228" fontId="4" fillId="0" borderId="2" xfId="0" applyNumberFormat="1" applyFont="1" applyBorder="1" applyAlignment="1">
      <alignment/>
    </xf>
    <xf numFmtId="43" fontId="6" fillId="0" borderId="3" xfId="15" applyFont="1" applyBorder="1" applyAlignment="1">
      <alignment/>
    </xf>
    <xf numFmtId="43" fontId="6" fillId="0" borderId="6" xfId="15" applyFont="1" applyBorder="1" applyAlignment="1">
      <alignment/>
    </xf>
    <xf numFmtId="228" fontId="6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43" fontId="6" fillId="0" borderId="8" xfId="15" applyFont="1" applyBorder="1" applyAlignment="1">
      <alignment/>
    </xf>
    <xf numFmtId="43" fontId="6" fillId="0" borderId="2" xfId="15" applyFont="1" applyBorder="1" applyAlignment="1">
      <alignment/>
    </xf>
    <xf numFmtId="43" fontId="6" fillId="0" borderId="9" xfId="15" applyFont="1" applyBorder="1" applyAlignment="1">
      <alignment/>
    </xf>
    <xf numFmtId="228" fontId="6" fillId="0" borderId="2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228" fontId="4" fillId="0" borderId="11" xfId="0" applyNumberFormat="1" applyFont="1" applyBorder="1" applyAlignment="1">
      <alignment/>
    </xf>
    <xf numFmtId="228" fontId="5" fillId="0" borderId="11" xfId="15" applyNumberFormat="1" applyBorder="1" applyAlignment="1">
      <alignment/>
    </xf>
    <xf numFmtId="43" fontId="5" fillId="0" borderId="11" xfId="15" applyBorder="1" applyAlignment="1">
      <alignment/>
    </xf>
    <xf numFmtId="228" fontId="4" fillId="0" borderId="8" xfId="0" applyNumberFormat="1" applyFont="1" applyBorder="1" applyAlignment="1">
      <alignment/>
    </xf>
    <xf numFmtId="228" fontId="6" fillId="0" borderId="9" xfId="0" applyNumberFormat="1" applyFont="1" applyBorder="1" applyAlignment="1">
      <alignment/>
    </xf>
    <xf numFmtId="228" fontId="6" fillId="0" borderId="4" xfId="0" applyNumberFormat="1" applyFont="1" applyBorder="1" applyAlignment="1">
      <alignment/>
    </xf>
    <xf numFmtId="228" fontId="4" fillId="0" borderId="10" xfId="0" applyNumberFormat="1" applyFont="1" applyBorder="1" applyAlignment="1">
      <alignment/>
    </xf>
    <xf numFmtId="228" fontId="5" fillId="0" borderId="10" xfId="15" applyNumberFormat="1" applyBorder="1" applyAlignment="1">
      <alignment/>
    </xf>
    <xf numFmtId="43" fontId="5" fillId="0" borderId="10" xfId="15" applyBorder="1" applyAlignment="1">
      <alignment/>
    </xf>
    <xf numFmtId="228" fontId="6" fillId="0" borderId="11" xfId="0" applyNumberFormat="1" applyFont="1" applyBorder="1" applyAlignment="1">
      <alignment/>
    </xf>
    <xf numFmtId="228" fontId="6" fillId="0" borderId="10" xfId="0" applyNumberFormat="1" applyFont="1" applyBorder="1" applyAlignment="1">
      <alignment/>
    </xf>
    <xf numFmtId="228" fontId="6" fillId="0" borderId="3" xfId="0" applyNumberFormat="1" applyFont="1" applyBorder="1" applyAlignment="1">
      <alignment/>
    </xf>
    <xf numFmtId="228" fontId="4" fillId="0" borderId="12" xfId="0" applyNumberFormat="1" applyFont="1" applyBorder="1" applyAlignment="1">
      <alignment/>
    </xf>
    <xf numFmtId="228" fontId="4" fillId="0" borderId="13" xfId="0" applyNumberFormat="1" applyFont="1" applyBorder="1" applyAlignment="1">
      <alignment/>
    </xf>
    <xf numFmtId="228" fontId="8" fillId="0" borderId="5" xfId="0" applyNumberFormat="1" applyFont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1" xfId="0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3" xfId="0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7" fillId="0" borderId="0" xfId="0" applyFont="1" applyFill="1" applyBorder="1" applyAlignment="1">
      <alignment/>
    </xf>
    <xf numFmtId="228" fontId="10" fillId="0" borderId="0" xfId="15" applyNumberFormat="1" applyFont="1" applyAlignment="1">
      <alignment/>
    </xf>
    <xf numFmtId="228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E9" sqref="E9"/>
    </sheetView>
  </sheetViews>
  <sheetFormatPr defaultColWidth="9.33203125" defaultRowHeight="21"/>
  <cols>
    <col min="1" max="1" width="19.83203125" style="0" customWidth="1"/>
    <col min="2" max="2" width="21.16015625" style="0" customWidth="1"/>
    <col min="3" max="3" width="23" style="0" customWidth="1"/>
    <col min="4" max="4" width="19.5" style="0" customWidth="1"/>
    <col min="5" max="5" width="20.33203125" style="0" customWidth="1"/>
    <col min="6" max="6" width="16.83203125" style="0" customWidth="1"/>
    <col min="7" max="7" width="15.5" style="0" customWidth="1"/>
    <col min="8" max="8" width="10.16015625" style="0" customWidth="1"/>
    <col min="9" max="9" width="3.66015625" style="0" customWidth="1"/>
    <col min="10" max="10" width="20.16015625" style="0" customWidth="1"/>
  </cols>
  <sheetData>
    <row r="1" spans="1:10" ht="29.2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</row>
    <row r="2" ht="21">
      <c r="A2" s="3"/>
    </row>
    <row r="3" spans="1:10" ht="21">
      <c r="A3" s="43" t="s">
        <v>6</v>
      </c>
      <c r="B3" s="44" t="s">
        <v>24</v>
      </c>
      <c r="C3" s="45"/>
      <c r="D3" s="45"/>
      <c r="E3" s="45"/>
      <c r="F3" s="45"/>
      <c r="G3" s="46" t="s">
        <v>9</v>
      </c>
      <c r="H3" s="47"/>
      <c r="I3" s="48"/>
      <c r="J3" s="49"/>
    </row>
    <row r="4" spans="1:10" ht="21">
      <c r="A4" s="50"/>
      <c r="B4" s="46" t="s">
        <v>7</v>
      </c>
      <c r="C4" s="46" t="s">
        <v>7</v>
      </c>
      <c r="D4" s="43" t="s">
        <v>8</v>
      </c>
      <c r="E4" s="43" t="s">
        <v>2</v>
      </c>
      <c r="F4" s="51" t="s">
        <v>9</v>
      </c>
      <c r="G4" s="52" t="s">
        <v>12</v>
      </c>
      <c r="H4" s="53" t="s">
        <v>25</v>
      </c>
      <c r="I4" s="54"/>
      <c r="J4" s="55" t="s">
        <v>10</v>
      </c>
    </row>
    <row r="5" spans="1:10" ht="21">
      <c r="A5" s="50"/>
      <c r="B5" s="52" t="s">
        <v>4</v>
      </c>
      <c r="C5" s="52" t="s">
        <v>11</v>
      </c>
      <c r="D5" s="56"/>
      <c r="E5" s="57" t="s">
        <v>5</v>
      </c>
      <c r="F5" s="58" t="s">
        <v>12</v>
      </c>
      <c r="G5" s="52" t="s">
        <v>0</v>
      </c>
      <c r="H5" s="53" t="s">
        <v>26</v>
      </c>
      <c r="I5" s="54"/>
      <c r="J5" s="59"/>
    </row>
    <row r="6" spans="1:10" ht="21">
      <c r="A6" s="60"/>
      <c r="B6" s="61" t="s">
        <v>5</v>
      </c>
      <c r="C6" s="61" t="s">
        <v>5</v>
      </c>
      <c r="D6" s="62"/>
      <c r="E6" s="62" t="s">
        <v>13</v>
      </c>
      <c r="F6" s="63" t="s">
        <v>0</v>
      </c>
      <c r="G6" s="61" t="s">
        <v>13</v>
      </c>
      <c r="H6" s="64" t="s">
        <v>27</v>
      </c>
      <c r="I6" s="65"/>
      <c r="J6" s="66"/>
    </row>
    <row r="7" spans="1:10" ht="21">
      <c r="A7" s="2"/>
      <c r="B7" s="5"/>
      <c r="C7" s="6"/>
      <c r="D7" s="6"/>
      <c r="E7" s="6"/>
      <c r="F7" s="6"/>
      <c r="G7" s="27"/>
      <c r="H7" s="27"/>
      <c r="I7" s="33"/>
      <c r="J7" s="25"/>
    </row>
    <row r="8" spans="1:10" ht="21.75">
      <c r="A8" s="7" t="s">
        <v>14</v>
      </c>
      <c r="B8" s="8">
        <f>55003156.5+12834096+920463</f>
        <v>68757715.5</v>
      </c>
      <c r="C8" s="8">
        <f>3734078.39</f>
        <v>3734078.39</v>
      </c>
      <c r="D8" s="8">
        <f>SUM(B8:C8)</f>
        <v>72491793.89</v>
      </c>
      <c r="E8" s="9"/>
      <c r="F8" s="9"/>
      <c r="G8" s="28"/>
      <c r="H8" s="28"/>
      <c r="I8" s="34"/>
      <c r="J8" s="26"/>
    </row>
    <row r="9" spans="1:10" ht="21.75">
      <c r="A9" s="1" t="s">
        <v>15</v>
      </c>
      <c r="B9" s="8">
        <v>9218569.55</v>
      </c>
      <c r="C9" s="8">
        <f>3662168.6+487577.49</f>
        <v>4149746.09</v>
      </c>
      <c r="D9" s="8">
        <f>SUM(B9:C9)</f>
        <v>13368315.64</v>
      </c>
      <c r="E9" s="9"/>
      <c r="F9" s="9"/>
      <c r="G9" s="28"/>
      <c r="H9" s="28"/>
      <c r="I9" s="34"/>
      <c r="J9" s="26"/>
    </row>
    <row r="10" spans="1:10" ht="21.75">
      <c r="A10" s="1" t="s">
        <v>16</v>
      </c>
      <c r="B10" s="8">
        <v>8781942.33</v>
      </c>
      <c r="C10" s="8">
        <f>5515775.19-1828633.53</f>
        <v>3687141.66</v>
      </c>
      <c r="D10" s="8">
        <f>SUM(B10:C10)</f>
        <v>12469083.99</v>
      </c>
      <c r="E10" s="9"/>
      <c r="F10" s="9"/>
      <c r="G10" s="28"/>
      <c r="H10" s="28"/>
      <c r="I10" s="34"/>
      <c r="J10" s="26"/>
    </row>
    <row r="11" spans="1:10" ht="21.75">
      <c r="A11" s="1" t="s">
        <v>17</v>
      </c>
      <c r="B11" s="8">
        <v>0</v>
      </c>
      <c r="C11" s="8">
        <v>198088.45</v>
      </c>
      <c r="D11" s="8">
        <f>SUM(B11:C11)</f>
        <v>198088.45</v>
      </c>
      <c r="E11" s="8"/>
      <c r="F11" s="8"/>
      <c r="G11" s="29"/>
      <c r="H11" s="29"/>
      <c r="I11" s="35"/>
      <c r="J11" s="26"/>
    </row>
    <row r="12" spans="1:10" ht="21.75">
      <c r="A12" s="1" t="s">
        <v>18</v>
      </c>
      <c r="B12" s="8"/>
      <c r="C12" s="8"/>
      <c r="D12" s="8">
        <v>9255877.2</v>
      </c>
      <c r="E12" s="8"/>
      <c r="F12" s="8"/>
      <c r="G12" s="29"/>
      <c r="H12" s="29"/>
      <c r="I12" s="35"/>
      <c r="J12" s="26"/>
    </row>
    <row r="13" spans="1:10" ht="21">
      <c r="A13" s="4" t="s">
        <v>3</v>
      </c>
      <c r="B13" s="14">
        <f>SUM(B8:B12)</f>
        <v>86758227.38</v>
      </c>
      <c r="C13" s="14">
        <f>SUM(C8:C12)</f>
        <v>11769054.59</v>
      </c>
      <c r="D13" s="14">
        <f>SUM(D8:D12)</f>
        <v>107783159.17</v>
      </c>
      <c r="E13" s="14">
        <v>713.39</v>
      </c>
      <c r="F13" s="15">
        <f>D13/E13</f>
        <v>151085.88453720967</v>
      </c>
      <c r="G13" s="30"/>
      <c r="H13" s="39"/>
      <c r="I13" s="40"/>
      <c r="J13" s="25" t="s">
        <v>19</v>
      </c>
    </row>
    <row r="14" spans="1:10" ht="21">
      <c r="A14" s="20" t="s">
        <v>3</v>
      </c>
      <c r="B14" s="21">
        <f>B13</f>
        <v>86758227.38</v>
      </c>
      <c r="C14" s="22">
        <f>C13</f>
        <v>11769054.59</v>
      </c>
      <c r="D14" s="23">
        <f>D13</f>
        <v>107783159.17</v>
      </c>
      <c r="E14" s="22">
        <v>741.89</v>
      </c>
      <c r="F14" s="24">
        <f>D14/E14</f>
        <v>145281.86007359583</v>
      </c>
      <c r="G14" s="31">
        <v>109910</v>
      </c>
      <c r="H14" s="36">
        <f>F14-G14</f>
        <v>35371.86007359583</v>
      </c>
      <c r="I14" s="37"/>
      <c r="J14" s="19" t="s">
        <v>20</v>
      </c>
    </row>
    <row r="15" spans="1:10" s="10" customFormat="1" ht="24">
      <c r="A15" s="11"/>
      <c r="B15" s="16"/>
      <c r="C15" s="17"/>
      <c r="D15" s="12"/>
      <c r="E15" s="17"/>
      <c r="F15" s="18"/>
      <c r="G15" s="32"/>
      <c r="H15" s="38">
        <f>H14*100/G14</f>
        <v>32.18256762223258</v>
      </c>
      <c r="I15" s="41" t="s">
        <v>28</v>
      </c>
      <c r="J15" s="13" t="s">
        <v>1</v>
      </c>
    </row>
    <row r="16" s="10" customFormat="1" ht="21">
      <c r="A16" s="67" t="s">
        <v>21</v>
      </c>
    </row>
    <row r="17" s="10" customFormat="1" ht="21">
      <c r="A17" s="67" t="s">
        <v>29</v>
      </c>
    </row>
    <row r="18" spans="1:4" s="10" customFormat="1" ht="21.75">
      <c r="A18" s="67" t="s">
        <v>22</v>
      </c>
      <c r="C18" s="68"/>
      <c r="D18" s="69"/>
    </row>
    <row r="19" spans="1:4" s="10" customFormat="1" ht="21.75">
      <c r="A19" s="67" t="s">
        <v>31</v>
      </c>
      <c r="C19" s="68"/>
      <c r="D19" s="69"/>
    </row>
    <row r="20" spans="1:3" s="10" customFormat="1" ht="21.75">
      <c r="A20" s="10" t="s">
        <v>23</v>
      </c>
      <c r="C20" s="68"/>
    </row>
  </sheetData>
  <mergeCells count="2">
    <mergeCell ref="B3:F3"/>
    <mergeCell ref="A1:J1"/>
  </mergeCells>
  <printOptions/>
  <pageMargins left="0.75" right="0.75" top="0.56" bottom="0.4" header="0.31" footer="0.2"/>
  <pageSetup horizontalDpi="600" verticalDpi="600" orientation="landscape" paperSize="9" scale="90" r:id="rId1"/>
  <headerFooter alignWithMargins="0">
    <oddFooter>&amp;CD:wilailuk/นักศึกษาเต็มเวลา/&amp;F/&amp;A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CALMIN</cp:lastModifiedBy>
  <cp:lastPrinted>2007-06-06T02:50:38Z</cp:lastPrinted>
  <dcterms:created xsi:type="dcterms:W3CDTF">1999-11-01T10:54:38Z</dcterms:created>
  <dcterms:modified xsi:type="dcterms:W3CDTF">2007-06-06T02:50:46Z</dcterms:modified>
  <cp:category/>
  <cp:version/>
  <cp:contentType/>
  <cp:contentStatus/>
</cp:coreProperties>
</file>